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60" windowWidth="25050" windowHeight="10050"/>
  </bookViews>
  <sheets>
    <sheet name="Ecobonus" sheetId="5" r:id="rId1"/>
  </sheets>
  <calcPr calcId="125725"/>
</workbook>
</file>

<file path=xl/calcChain.xml><?xml version="1.0" encoding="utf-8"?>
<calcChain xmlns="http://schemas.openxmlformats.org/spreadsheetml/2006/main">
  <c r="D12" i="5"/>
  <c r="E12" s="1"/>
  <c r="F12" s="1"/>
  <c r="G12" s="1"/>
  <c r="H12" s="1"/>
  <c r="I12" s="1"/>
  <c r="J12" s="1"/>
  <c r="K12" s="1"/>
  <c r="L12" s="1"/>
  <c r="B4"/>
  <c r="B13" s="1"/>
  <c r="C13" l="1"/>
  <c r="D15" s="1"/>
  <c r="C15"/>
  <c r="D13" l="1"/>
  <c r="E13" s="1"/>
  <c r="E15" l="1"/>
  <c r="F13"/>
  <c r="G13" s="1"/>
  <c r="F15"/>
  <c r="H13" l="1"/>
  <c r="H15"/>
  <c r="G15"/>
  <c r="I13" l="1"/>
  <c r="I15"/>
  <c r="J15" l="1"/>
  <c r="J13"/>
  <c r="K15" l="1"/>
  <c r="K13"/>
  <c r="L15" l="1"/>
  <c r="M15" s="1"/>
  <c r="B5" s="1"/>
  <c r="B6" s="1"/>
  <c r="B7" s="1"/>
  <c r="L13"/>
</calcChain>
</file>

<file path=xl/sharedStrings.xml><?xml version="1.0" encoding="utf-8"?>
<sst xmlns="http://schemas.openxmlformats.org/spreadsheetml/2006/main" count="16" uniqueCount="7">
  <si>
    <t>credito ceduto</t>
  </si>
  <si>
    <t>totale a carico condominio</t>
  </si>
  <si>
    <t>risparmio per il  condominio</t>
  </si>
  <si>
    <t>importo intervento</t>
  </si>
  <si>
    <t>1 anno</t>
  </si>
  <si>
    <t>Incentivo (80% - 85%)</t>
  </si>
  <si>
    <t>Ecobonus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</si>
</sst>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0.00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9" fontId="0" fillId="0" borderId="0" xfId="1" applyFont="1" applyAlignment="1" applyProtection="1">
      <alignment horizontal="center" vertical="center"/>
      <protection hidden="1"/>
    </xf>
    <xf numFmtId="10" fontId="0" fillId="0" borderId="0" xfId="1" applyNumberFormat="1" applyFont="1" applyAlignment="1" applyProtection="1">
      <alignment horizontal="center" vertical="center"/>
      <protection hidden="1"/>
    </xf>
    <xf numFmtId="44" fontId="0" fillId="0" borderId="0" xfId="2" applyFon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44" fontId="0" fillId="0" borderId="4" xfId="2" applyFont="1" applyBorder="1" applyAlignment="1" applyProtection="1">
      <alignment horizontal="center" vertical="center"/>
      <protection hidden="1"/>
    </xf>
    <xf numFmtId="10" fontId="0" fillId="0" borderId="0" xfId="1" applyNumberFormat="1" applyFont="1" applyBorder="1" applyAlignment="1" applyProtection="1">
      <alignment horizontal="center" vertical="center"/>
      <protection hidden="1"/>
    </xf>
    <xf numFmtId="10" fontId="0" fillId="0" borderId="5" xfId="1" applyNumberFormat="1" applyFont="1" applyBorder="1" applyAlignment="1" applyProtection="1">
      <alignment horizontal="center" vertical="center"/>
      <protection hidden="1"/>
    </xf>
    <xf numFmtId="44" fontId="0" fillId="0" borderId="0" xfId="0" applyNumberFormat="1" applyBorder="1" applyAlignment="1" applyProtection="1">
      <alignment horizontal="center" vertical="center"/>
      <protection hidden="1"/>
    </xf>
    <xf numFmtId="44" fontId="0" fillId="0" borderId="5" xfId="0" applyNumberForma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44" fontId="0" fillId="0" borderId="5" xfId="2" applyFon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164" fontId="0" fillId="0" borderId="0" xfId="1" applyNumberFormat="1" applyFont="1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44" fontId="0" fillId="0" borderId="12" xfId="2" applyFont="1" applyBorder="1" applyAlignment="1" applyProtection="1">
      <alignment horizontal="center" vertical="center"/>
      <protection hidden="1"/>
    </xf>
    <xf numFmtId="44" fontId="3" fillId="0" borderId="12" xfId="2" applyFont="1" applyBorder="1" applyAlignment="1" applyProtection="1">
      <alignment horizontal="center" vertical="center"/>
      <protection locked="0"/>
    </xf>
    <xf numFmtId="44" fontId="2" fillId="0" borderId="12" xfId="0" applyNumberFormat="1" applyFont="1" applyBorder="1" applyAlignment="1" applyProtection="1">
      <alignment horizontal="center" vertical="center"/>
      <protection hidden="1"/>
    </xf>
    <xf numFmtId="10" fontId="2" fillId="0" borderId="14" xfId="1" applyNumberFormat="1" applyFont="1" applyBorder="1" applyAlignment="1" applyProtection="1">
      <alignment horizontal="center" vertical="center"/>
      <protection hidden="1"/>
    </xf>
    <xf numFmtId="9" fontId="0" fillId="0" borderId="12" xfId="1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"/>
  <sheetViews>
    <sheetView tabSelected="1" view="pageBreakPreview" zoomScale="120" zoomScaleNormal="120" zoomScaleSheetLayoutView="120" workbookViewId="0">
      <selection activeCell="C8" sqref="C8"/>
    </sheetView>
  </sheetViews>
  <sheetFormatPr defaultRowHeight="15"/>
  <cols>
    <col min="1" max="1" width="28.5703125" style="2" customWidth="1"/>
    <col min="2" max="2" width="15.7109375" style="2" customWidth="1"/>
    <col min="3" max="14" width="14.7109375" style="2" customWidth="1"/>
    <col min="15" max="15" width="12.85546875" style="2" customWidth="1"/>
    <col min="16" max="16" width="13.28515625" style="2" customWidth="1"/>
    <col min="17" max="17" width="12.5703125" style="2" customWidth="1"/>
    <col min="18" max="16384" width="9.140625" style="2"/>
  </cols>
  <sheetData>
    <row r="1" spans="1:17" ht="15.75">
      <c r="A1" s="33" t="s">
        <v>6</v>
      </c>
      <c r="B1" s="34"/>
      <c r="C1" s="1"/>
    </row>
    <row r="2" spans="1:17">
      <c r="A2" s="25" t="s">
        <v>3</v>
      </c>
      <c r="B2" s="27">
        <v>100000</v>
      </c>
      <c r="C2" s="3"/>
      <c r="D2" s="3"/>
      <c r="E2" s="3"/>
      <c r="F2" s="3"/>
      <c r="G2" s="3"/>
      <c r="H2" s="3"/>
      <c r="I2" s="3"/>
    </row>
    <row r="3" spans="1:17">
      <c r="A3" s="25" t="s">
        <v>5</v>
      </c>
      <c r="B3" s="30">
        <v>0.75</v>
      </c>
      <c r="C3" s="3"/>
      <c r="D3" s="3"/>
      <c r="E3" s="3"/>
      <c r="F3" s="3"/>
      <c r="G3" s="3"/>
      <c r="H3" s="3"/>
      <c r="I3" s="3"/>
    </row>
    <row r="4" spans="1:17">
      <c r="A4" s="25" t="s">
        <v>0</v>
      </c>
      <c r="B4" s="26">
        <f>B2*B3</f>
        <v>75000</v>
      </c>
      <c r="C4" s="3"/>
      <c r="D4" s="3"/>
      <c r="E4" s="3"/>
      <c r="F4" s="3"/>
      <c r="G4" s="3"/>
      <c r="H4" s="3"/>
      <c r="I4" s="3"/>
    </row>
    <row r="5" spans="1:17">
      <c r="A5" s="25" t="s">
        <v>1</v>
      </c>
      <c r="B5" s="26">
        <f>B2-B4+M15</f>
        <v>44693.190482880382</v>
      </c>
      <c r="C5" s="4"/>
      <c r="D5" s="3"/>
      <c r="E5" s="3"/>
      <c r="F5" s="3"/>
      <c r="G5" s="3"/>
      <c r="H5" s="3"/>
      <c r="I5" s="3"/>
    </row>
    <row r="6" spans="1:17">
      <c r="A6" s="31" t="s">
        <v>2</v>
      </c>
      <c r="B6" s="28">
        <f>B2-B5</f>
        <v>55306.809517119618</v>
      </c>
      <c r="C6" s="5"/>
      <c r="D6" s="3"/>
      <c r="E6" s="3"/>
      <c r="F6" s="3"/>
      <c r="G6" s="3"/>
      <c r="H6" s="3"/>
      <c r="I6" s="3"/>
    </row>
    <row r="7" spans="1:17" ht="15.75" thickBot="1">
      <c r="A7" s="32"/>
      <c r="B7" s="29">
        <f>B6/B2</f>
        <v>0.55306809517119615</v>
      </c>
      <c r="C7" s="3"/>
      <c r="D7" s="3"/>
      <c r="E7" s="3"/>
      <c r="F7" s="3"/>
      <c r="G7" s="3"/>
      <c r="H7" s="3"/>
      <c r="I7" s="3"/>
      <c r="L7" s="6"/>
      <c r="M7" s="7"/>
      <c r="N7" s="7"/>
      <c r="O7" s="7"/>
      <c r="P7" s="7"/>
      <c r="Q7" s="7"/>
    </row>
    <row r="8" spans="1:17">
      <c r="A8" s="3"/>
      <c r="B8" s="3"/>
      <c r="C8" s="3"/>
      <c r="D8" s="3"/>
      <c r="E8" s="3"/>
      <c r="F8" s="3"/>
      <c r="G8" s="3"/>
      <c r="H8" s="3"/>
      <c r="I8" s="3"/>
      <c r="L8" s="6"/>
      <c r="M8" s="8"/>
      <c r="N8" s="8"/>
      <c r="O8" s="8"/>
      <c r="P8" s="8"/>
      <c r="Q8" s="8"/>
    </row>
    <row r="9" spans="1:17">
      <c r="A9" s="3"/>
      <c r="B9" s="3"/>
      <c r="C9" s="3"/>
      <c r="D9" s="3"/>
      <c r="E9" s="3"/>
      <c r="F9" s="3"/>
      <c r="G9" s="3"/>
      <c r="H9" s="3"/>
      <c r="I9" s="3"/>
    </row>
    <row r="10" spans="1:17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7" hidden="1">
      <c r="A11" s="3"/>
      <c r="B11" s="9"/>
      <c r="C11" s="10" t="s">
        <v>4</v>
      </c>
      <c r="D11" s="10" t="s">
        <v>4</v>
      </c>
      <c r="E11" s="10" t="s">
        <v>4</v>
      </c>
      <c r="F11" s="10" t="s">
        <v>4</v>
      </c>
      <c r="G11" s="10" t="s">
        <v>4</v>
      </c>
      <c r="H11" s="10" t="s">
        <v>4</v>
      </c>
      <c r="I11" s="10" t="s">
        <v>4</v>
      </c>
      <c r="J11" s="10" t="s">
        <v>4</v>
      </c>
      <c r="K11" s="10" t="s">
        <v>4</v>
      </c>
      <c r="L11" s="11" t="s">
        <v>4</v>
      </c>
      <c r="M11" s="12"/>
      <c r="N11" s="3"/>
    </row>
    <row r="12" spans="1:17" hidden="1">
      <c r="A12" s="3"/>
      <c r="B12" s="13"/>
      <c r="C12" s="14">
        <v>0.03</v>
      </c>
      <c r="D12" s="14">
        <f>C12</f>
        <v>0.03</v>
      </c>
      <c r="E12" s="14">
        <f>D12</f>
        <v>0.03</v>
      </c>
      <c r="F12" s="14">
        <f t="shared" ref="F12:G12" si="0">E12</f>
        <v>0.03</v>
      </c>
      <c r="G12" s="14">
        <f t="shared" si="0"/>
        <v>0.03</v>
      </c>
      <c r="H12" s="14">
        <f t="shared" ref="H12" si="1">G12</f>
        <v>0.03</v>
      </c>
      <c r="I12" s="14">
        <f t="shared" ref="I12" si="2">H12</f>
        <v>0.03</v>
      </c>
      <c r="J12" s="14">
        <f t="shared" ref="J12" si="3">I12</f>
        <v>0.03</v>
      </c>
      <c r="K12" s="14">
        <f t="shared" ref="K12" si="4">J12</f>
        <v>0.03</v>
      </c>
      <c r="L12" s="15">
        <f t="shared" ref="L12" si="5">K12</f>
        <v>0.03</v>
      </c>
      <c r="M12" s="14"/>
      <c r="N12" s="3"/>
    </row>
    <row r="13" spans="1:17" hidden="1">
      <c r="A13" s="3"/>
      <c r="B13" s="13">
        <f>B4</f>
        <v>75000</v>
      </c>
      <c r="C13" s="16">
        <f>B13-B13*C12</f>
        <v>72750</v>
      </c>
      <c r="D13" s="16">
        <f>C13-$C$13*D12</f>
        <v>70567.5</v>
      </c>
      <c r="E13" s="16">
        <f>D13-$D$13*E12</f>
        <v>68450.475000000006</v>
      </c>
      <c r="F13" s="16">
        <f>E13-$E$13*F12</f>
        <v>66396.960749999998</v>
      </c>
      <c r="G13" s="16">
        <f>F13-F13*G12</f>
        <v>64405.051927499997</v>
      </c>
      <c r="H13" s="16">
        <f t="shared" ref="H13:L13" si="6">G13-G13*H12</f>
        <v>62472.900369675001</v>
      </c>
      <c r="I13" s="16">
        <f t="shared" si="6"/>
        <v>60598.713358584748</v>
      </c>
      <c r="J13" s="16">
        <f t="shared" si="6"/>
        <v>58780.751957827204</v>
      </c>
      <c r="K13" s="16">
        <f t="shared" si="6"/>
        <v>57017.329399092385</v>
      </c>
      <c r="L13" s="17">
        <f t="shared" si="6"/>
        <v>55306.809517119611</v>
      </c>
      <c r="M13" s="16"/>
      <c r="N13" s="3"/>
    </row>
    <row r="14" spans="1:17" hidden="1">
      <c r="A14" s="3"/>
      <c r="B14" s="12"/>
      <c r="C14" s="18"/>
      <c r="D14" s="18"/>
      <c r="E14" s="18"/>
      <c r="F14" s="18"/>
      <c r="G14" s="18"/>
      <c r="H14" s="18"/>
      <c r="I14" s="18"/>
      <c r="J14" s="18"/>
      <c r="K14" s="18"/>
      <c r="L14" s="19"/>
      <c r="M14" s="18"/>
      <c r="N14" s="3"/>
    </row>
    <row r="15" spans="1:17" hidden="1">
      <c r="A15" s="3"/>
      <c r="B15" s="12"/>
      <c r="C15" s="16">
        <f>B13*C12</f>
        <v>2250</v>
      </c>
      <c r="D15" s="16">
        <f t="shared" ref="D15:G15" si="7">C13*D12</f>
        <v>2182.5</v>
      </c>
      <c r="E15" s="16">
        <f t="shared" si="7"/>
        <v>2117.0250000000001</v>
      </c>
      <c r="F15" s="16">
        <f t="shared" si="7"/>
        <v>2053.5142500000002</v>
      </c>
      <c r="G15" s="16">
        <f t="shared" si="7"/>
        <v>1991.9088224999998</v>
      </c>
      <c r="H15" s="16">
        <f t="shared" ref="H15" si="8">G13*H12</f>
        <v>1932.1515578249998</v>
      </c>
      <c r="I15" s="16">
        <f t="shared" ref="I15" si="9">H13*I12</f>
        <v>1874.1870110902501</v>
      </c>
      <c r="J15" s="16">
        <f t="shared" ref="J15" si="10">I13*J12</f>
        <v>1817.9614007575424</v>
      </c>
      <c r="K15" s="16">
        <f t="shared" ref="K15" si="11">J13*K12</f>
        <v>1763.422558734816</v>
      </c>
      <c r="L15" s="17">
        <f t="shared" ref="L15" si="12">K13*L12</f>
        <v>1710.5198819727714</v>
      </c>
      <c r="M15" s="16">
        <f>SUM(C15:L15)</f>
        <v>19693.190482880378</v>
      </c>
      <c r="N15" s="3"/>
    </row>
    <row r="16" spans="1:17" hidden="1">
      <c r="A16" s="3"/>
      <c r="B16" s="12"/>
      <c r="C16" s="18"/>
      <c r="D16" s="18"/>
      <c r="E16" s="18"/>
      <c r="F16" s="18"/>
      <c r="G16" s="18"/>
      <c r="H16" s="18"/>
      <c r="I16" s="18"/>
      <c r="J16" s="18"/>
      <c r="K16" s="16"/>
      <c r="L16" s="20"/>
      <c r="M16" s="16"/>
      <c r="N16" s="3"/>
    </row>
    <row r="17" spans="1:15" ht="15.75" hidden="1" thickBot="1">
      <c r="A17" s="3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3"/>
      <c r="M17" s="24"/>
      <c r="N17" s="3"/>
    </row>
    <row r="18" spans="1:1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sheetProtection password="D830" sheet="1" objects="1" scenarios="1"/>
  <dataConsolidate/>
  <mergeCells count="2">
    <mergeCell ref="A6:A7"/>
    <mergeCell ref="A1:B1"/>
  </mergeCells>
  <dataValidations count="1">
    <dataValidation type="list" allowBlank="1" showInputMessage="1" showErrorMessage="1" sqref="B3">
      <mc:AlternateContent xmlns:x12ac="http://schemas.microsoft.com/office/spreadsheetml/2011/1/ac" xmlns:mc="http://schemas.openxmlformats.org/markup-compatibility/2006">
        <mc:Choice Requires="x12ac">
          <x12ac:list>"0,70","0,75"</x12ac:list>
        </mc:Choice>
        <mc:Fallback>
          <formula1>"0,70,0,75"</formula1>
        </mc:Fallback>
      </mc:AlternateContent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Ecobonus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</dc:creator>
  <cp:lastModifiedBy>Michele</cp:lastModifiedBy>
  <dcterms:created xsi:type="dcterms:W3CDTF">2018-01-09T16:58:09Z</dcterms:created>
  <dcterms:modified xsi:type="dcterms:W3CDTF">2018-01-22T16:56:17Z</dcterms:modified>
</cp:coreProperties>
</file>